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FT\GFT megosztott\GFT 2024-2038 tervezet\Keleti Régió\Vásárosnaményi ÜM\VN4-IV Vásárosnamény\"/>
    </mc:Choice>
  </mc:AlternateContent>
  <xr:revisionPtr revIDLastSave="0" documentId="13_ncr:1_{1D40D7C6-4343-4323-8D50-3419C4D1E98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N4-IV felújítás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E15" i="1" s="1"/>
  <c r="B32" i="1" s="1"/>
  <c r="B31" i="1"/>
  <c r="C31" i="1"/>
  <c r="C32" i="1" s="1"/>
  <c r="C42" i="1"/>
  <c r="E21" i="1" l="1"/>
  <c r="B33" i="1" s="1"/>
  <c r="E20" i="1" l="1"/>
  <c r="E14" i="1"/>
</calcChain>
</file>

<file path=xl/sharedStrings.xml><?xml version="1.0" encoding="utf-8"?>
<sst xmlns="http://schemas.openxmlformats.org/spreadsheetml/2006/main" count="296" uniqueCount="95">
  <si>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</si>
  <si>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</si>
  <si>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</si>
  <si>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</si>
  <si>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</si>
  <si>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</si>
  <si>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</si>
  <si>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</si>
  <si>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</si>
  <si>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</si>
  <si>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</si>
  <si>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</si>
  <si>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</si>
  <si>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</si>
  <si>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I. ütem</t>
  </si>
  <si>
    <t>II. ütem</t>
  </si>
  <si>
    <t>III. ütem</t>
  </si>
  <si>
    <t>Forrás megnevezése***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</si>
  <si>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</si>
  <si>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</si>
  <si>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</si>
  <si>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t>Rendkívüli helyzetből adódó azonnali feladatok</t>
  </si>
  <si>
    <t>x</t>
  </si>
  <si>
    <t>**** a megfelelő időtávot x-el kell jelölni</t>
  </si>
  <si>
    <t>TISZAMENTI REGIONÁLIS VÍZMŰVEK ZRT.</t>
  </si>
  <si>
    <t>Feladat szükségességének indoklása</t>
  </si>
  <si>
    <t>Feladat műszaki leírása</t>
  </si>
  <si>
    <t>használati díj</t>
  </si>
  <si>
    <t>(rövid/közép/hosszú)</t>
  </si>
  <si>
    <t>Tervezett időtáv</t>
  </si>
  <si>
    <t>rövid</t>
  </si>
  <si>
    <t>közép</t>
  </si>
  <si>
    <t>hosszú</t>
  </si>
  <si>
    <t>Megvalósítás időtartama</t>
  </si>
  <si>
    <t>A beruházás ütemezése a tervezési időszak évei szerint****</t>
  </si>
  <si>
    <t>Víziközmű-szolgáltatási ágazat megnevezése:</t>
  </si>
  <si>
    <t>A Vksztv. 11.§ (4) bekezdés szerinti véleményező fél megnevezése:</t>
  </si>
  <si>
    <t>Vízjogi üzemeltetési/fennmaradási engedély száma</t>
  </si>
  <si>
    <t>Vásárosnamény Város Önkormányzata</t>
  </si>
  <si>
    <t>forráshiány</t>
  </si>
  <si>
    <t>Jánd Község Önkormányzata</t>
  </si>
  <si>
    <t>11-17075-1-002-00-02</t>
  </si>
  <si>
    <t xml:space="preserve">A gerincvezeték, illetve tolózárak az ivóvízhálózat kiépítése óta üzemelnek. A tolózárak már nem látják el funkciójukat, kiszakaszolásra alkalmatlanok, műszaki állapotuk miatt cserére szorulnak. 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</si>
  <si>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</si>
  <si>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</si>
  <si>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</si>
  <si>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</si>
  <si>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</si>
  <si>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</si>
  <si>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</si>
  <si>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</si>
  <si>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</si>
  <si>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</si>
  <si>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</si>
  <si>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</si>
  <si>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</si>
  <si>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Csomópontok szerelvényeinek cseréje: Vásárosnamény-Gergelyiugornyán az ivóvízjavító programmal nem érintett csomópontok felújítása.</t>
  </si>
  <si>
    <t>Csomópont rekonstrukció</t>
  </si>
  <si>
    <t>Csomópontok szerelvényeinek cseréje: Jándon az ivóvízjavító programmal nem érintett csomópontok felújítása.</t>
  </si>
  <si>
    <t>Ivóvíz</t>
  </si>
  <si>
    <t>36500/409-1/2017.ált.</t>
  </si>
  <si>
    <t>Változás az előző GFT-hez viszonyítva</t>
  </si>
  <si>
    <t>Nincs változás</t>
  </si>
  <si>
    <t>Vásárosnamény:</t>
  </si>
  <si>
    <t>Jánd:</t>
  </si>
  <si>
    <t>Használati díj: eFt</t>
  </si>
  <si>
    <t>Oxidációs kompresszorok cseréje</t>
  </si>
  <si>
    <t>nem</t>
  </si>
  <si>
    <t>Vásárosnamény Város Önkormányzata; Jánd Község Önkormányzata</t>
  </si>
  <si>
    <t>A jelenleg üzemelő oxidációs kompresszorok régiek, az idő múlásával elhasználódnak.A nagyobb üzembiztonság érdekében olajmentes kompresszorok üzemelése indokolt! A későbbiekben új és energiahatékony kompresszorok beszerzése szükséges.</t>
  </si>
  <si>
    <t>Oxidációs kompresszrok beszerzése</t>
  </si>
  <si>
    <t>Hálózati szivattyú cseréje</t>
  </si>
  <si>
    <t xml:space="preserve">A jelenleg működő hálózati szivattyúk energia fogyasztásuk magas. Az energia-hatékony és üzembiztos működés miatt a szivattyúk cseréje szükséges. </t>
  </si>
  <si>
    <t>Hálózati szivattyúk cseréje</t>
  </si>
  <si>
    <t>Szűrőkavics + szűrőgyertyák cseréje</t>
  </si>
  <si>
    <t>A szűrőkavics a tisztítási folyamatban kulcsszerepet tölt be. A felrakódott, tömörödött és az elhordás következtében mennyiségében csökkent szűrőkavicsok nem tudják megfelelően eltávolítani a vas- és mangántartalmat az ivóvízből. A szűrőgyertyák széttöredezettek. Ezért a szűrőkavics és szűrőgyertyák pótlása vagy cseréje indokolt.</t>
  </si>
  <si>
    <t>Szűrőkavics pótlása, szükség szerinti cseréje, szűrőgyertyák cseréje.</t>
  </si>
  <si>
    <t>14.</t>
  </si>
  <si>
    <t>Kutak felújítása</t>
  </si>
  <si>
    <t>Kutak tisztítása a nagyobb vízhozam elérése érdekében szükségessé válik (Lerakódások eltávolítása)!</t>
  </si>
  <si>
    <t xml:space="preserve">Kutak vegyszeres tisztítása, kompresszorozása! </t>
  </si>
  <si>
    <t>15.</t>
  </si>
  <si>
    <t>Alacsonytározó felújítása</t>
  </si>
  <si>
    <t>Műszaki állapotromlás miatt a szerelvények felújításra, cserére szorulnak.</t>
  </si>
  <si>
    <t>Alacsonytározó és osztóakna gépészeti szerelvényeinek cseréje.</t>
  </si>
  <si>
    <t>17.</t>
  </si>
  <si>
    <t>Öblítőszivattyú cseréje</t>
  </si>
  <si>
    <t>Amortizáció miatt a beendezések állopa nem megfelelőek. Új energiahatékonyabb gépek cseréje szükséges.</t>
  </si>
  <si>
    <t>18.</t>
  </si>
  <si>
    <t>Öblítőkompresszor cseréje</t>
  </si>
  <si>
    <t>Öblítő kompresszor cseréje</t>
  </si>
  <si>
    <t>Öblítő szivattyú cseréje</t>
  </si>
  <si>
    <t>Gördülő fejlesztési terv a 2024-2038 időszakra</t>
  </si>
  <si>
    <t>2024. január</t>
  </si>
  <si>
    <t>2024. 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</si>
</sst>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F_t_-;\-* #,##0.00\ _F_t_-;_-* &quot;-&quot;??\ _F_t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/>
    <xf numFmtId="164" fontId="6" fillId="0" borderId="0" applyFont="0" applyFill="0" applyBorder="0" applyAlignment="0" applyProtection="0"/>
    <xf numFmtId="0" fontId="6" fillId="0" borderId="0"/>
  </cellStyleXfs>
  <cellXfs count="89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left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3" fontId="8" fillId="2" borderId="5" xfId="0" applyNumberFormat="1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3" fillId="0" borderId="5" xfId="0" applyFont="1" applyBorder="1" applyAlignment="1">
      <alignment horizontal="center" vertical="center" wrapText="1"/>
    </xf>
    <xf numFmtId="3" fontId="3" fillId="0" borderId="5" xfId="2" applyNumberFormat="1" applyFon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3" fontId="10" fillId="2" borderId="9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left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9" xfId="0" applyFont="1" applyBorder="1" applyAlignment="1">
      <alignment horizontal="center" vertical="center" wrapText="1"/>
    </xf>
    <xf numFmtId="3" fontId="10" fillId="0" borderId="5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left" vertical="center" wrapText="1"/>
    </xf>
    <xf numFmtId="0" fontId="3" fillId="0" borderId="5" xfId="0" applyFont="1" applyBorder="1" applyAlignment="1">
      <alignment vertical="center" wrapText="1"/>
    </xf>
    <xf numFmtId="3" fontId="3" fillId="0" borderId="5" xfId="0" applyNumberFormat="1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5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4" xfId="0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4">
    <cellStyle name="Ezres" xfId="2" builtinId="3"/>
    <cellStyle name="Normál" xfId="0" builtinId="0"/>
    <cellStyle name="Normál 2" xfId="3" xr:uid="{00000000-0005-0000-0000-000002000000}"/>
    <cellStyle name="Normál_Munka1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48"/>
  <sheetViews>
    <sheetView tabSelected="1" topLeftCell="A3" zoomScale="80" zoomScaleNormal="80" workbookViewId="0">
      <selection activeCell="K14" sqref="K14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25.140625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9" width="14" customWidth="1"/>
    <col min="10" max="24" width="4.7109375" customWidth="1"/>
    <col min="25" max="25" width="58.28515625" customWidth="1"/>
    <col min="26" max="26" width="53.28515625" customWidth="1"/>
    <col min="27" max="27" width="36.28515625" customWidth="1"/>
  </cols>
  <sheetData>
    <row r="1" spans="1:27" ht="18.75" x14ac:dyDescent="0.3">
      <c r="A1" s="79" t="s">
        <v>92</v>
      </c>
      <c r="B1" s="80"/>
      <c r="C1" s="80"/>
      <c r="D1" s="80"/>
      <c r="E1" s="80"/>
      <c r="F1" s="80"/>
      <c r="G1" s="80"/>
      <c r="H1" s="80"/>
      <c r="I1" s="80"/>
      <c r="J1" s="81"/>
      <c r="K1" s="81"/>
      <c r="L1" s="81"/>
      <c r="M1" s="81"/>
      <c r="N1" s="81"/>
      <c r="O1" s="81"/>
      <c r="P1" s="81"/>
      <c r="Q1" s="81"/>
      <c r="R1" s="81"/>
      <c r="S1" s="81"/>
      <c r="T1" s="81"/>
      <c r="U1" s="81"/>
      <c r="V1" s="81"/>
      <c r="W1" s="81"/>
      <c r="X1" s="82"/>
    </row>
    <row r="2" spans="1:27" s="5" customFormat="1" x14ac:dyDescent="0.25">
      <c r="A2" s="83" t="s">
        <v>12</v>
      </c>
      <c r="B2" s="84"/>
      <c r="C2" s="84"/>
      <c r="D2" s="84"/>
      <c r="E2" s="84"/>
      <c r="F2" s="84"/>
      <c r="G2" s="84"/>
      <c r="H2" s="84"/>
      <c r="I2" s="84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6"/>
    </row>
    <row r="3" spans="1:27" s="5" customFormat="1" ht="17.100000000000001" customHeight="1" x14ac:dyDescent="0.25">
      <c r="A3" s="69" t="s">
        <v>7</v>
      </c>
      <c r="B3" s="70"/>
      <c r="C3" s="70"/>
      <c r="D3" s="70"/>
      <c r="E3" s="70"/>
      <c r="F3" s="71" t="s">
        <v>55</v>
      </c>
      <c r="G3" s="71"/>
      <c r="H3" s="71"/>
      <c r="I3" s="71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3"/>
    </row>
    <row r="4" spans="1:27" s="5" customFormat="1" ht="17.100000000000001" customHeight="1" x14ac:dyDescent="0.25">
      <c r="A4" s="69" t="s">
        <v>8</v>
      </c>
      <c r="B4" s="70"/>
      <c r="C4" s="70"/>
      <c r="D4" s="70"/>
      <c r="E4" s="70"/>
      <c r="F4" s="71" t="s">
        <v>24</v>
      </c>
      <c r="G4" s="71"/>
      <c r="H4" s="71"/>
      <c r="I4" s="71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3"/>
    </row>
    <row r="5" spans="1:27" s="5" customFormat="1" ht="17.100000000000001" customHeight="1" x14ac:dyDescent="0.25">
      <c r="A5" s="69" t="s">
        <v>35</v>
      </c>
      <c r="B5" s="70"/>
      <c r="C5" s="70"/>
      <c r="D5" s="70"/>
      <c r="E5" s="70"/>
      <c r="F5" s="71" t="s">
        <v>59</v>
      </c>
      <c r="G5" s="71"/>
      <c r="H5" s="71"/>
      <c r="I5" s="71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72"/>
      <c r="W5" s="72"/>
      <c r="X5" s="73"/>
    </row>
    <row r="6" spans="1:27" s="5" customFormat="1" ht="17.100000000000001" customHeight="1" x14ac:dyDescent="0.25">
      <c r="A6" s="69" t="s">
        <v>36</v>
      </c>
      <c r="B6" s="70"/>
      <c r="C6" s="70"/>
      <c r="D6" s="70"/>
      <c r="E6" s="70"/>
      <c r="F6" s="71" t="s">
        <v>38</v>
      </c>
      <c r="G6" s="71"/>
      <c r="H6" s="71"/>
      <c r="I6" s="71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3"/>
    </row>
    <row r="7" spans="1:27" s="5" customFormat="1" ht="17.100000000000001" customHeight="1" x14ac:dyDescent="0.25">
      <c r="A7" s="69" t="s">
        <v>9</v>
      </c>
      <c r="B7" s="70"/>
      <c r="C7" s="70"/>
      <c r="D7" s="70"/>
      <c r="E7" s="70"/>
      <c r="F7" s="71" t="s">
        <v>41</v>
      </c>
      <c r="G7" s="71"/>
      <c r="H7" s="71"/>
      <c r="I7" s="71"/>
      <c r="J7" s="72"/>
      <c r="K7" s="72"/>
      <c r="L7" s="72"/>
      <c r="M7" s="72"/>
      <c r="N7" s="72"/>
      <c r="O7" s="72"/>
      <c r="P7" s="72"/>
      <c r="Q7" s="72"/>
      <c r="R7" s="72"/>
      <c r="S7" s="72"/>
      <c r="T7" s="72"/>
      <c r="U7" s="72"/>
      <c r="V7" s="72"/>
      <c r="W7" s="72"/>
      <c r="X7" s="73"/>
    </row>
    <row r="8" spans="1:27" s="5" customFormat="1" ht="17.100000000000001" customHeight="1" x14ac:dyDescent="0.25">
      <c r="A8" s="76"/>
      <c r="B8" s="71"/>
      <c r="C8" s="71"/>
      <c r="D8" s="71"/>
      <c r="E8" s="71"/>
      <c r="F8" s="71"/>
      <c r="G8" s="71"/>
      <c r="H8" s="71"/>
      <c r="I8" s="71"/>
      <c r="J8" s="72"/>
      <c r="K8" s="72"/>
      <c r="L8" s="72"/>
      <c r="M8" s="72"/>
      <c r="N8" s="72"/>
      <c r="O8" s="72"/>
      <c r="P8" s="72"/>
      <c r="Q8" s="72"/>
      <c r="R8" s="72"/>
      <c r="S8" s="72"/>
      <c r="T8" s="72"/>
      <c r="U8" s="72"/>
      <c r="V8" s="72"/>
      <c r="W8" s="72"/>
      <c r="X8" s="73"/>
    </row>
    <row r="9" spans="1:27" s="5" customFormat="1" ht="30" customHeight="1" thickBot="1" x14ac:dyDescent="0.3">
      <c r="A9" s="88" t="s">
        <v>0</v>
      </c>
      <c r="B9" s="87" t="s">
        <v>13</v>
      </c>
      <c r="C9" s="87" t="s">
        <v>37</v>
      </c>
      <c r="D9" s="87" t="s">
        <v>1</v>
      </c>
      <c r="E9" s="3" t="s">
        <v>2</v>
      </c>
      <c r="F9" s="87" t="s">
        <v>17</v>
      </c>
      <c r="G9" s="87" t="s">
        <v>33</v>
      </c>
      <c r="H9" s="87"/>
      <c r="I9" s="3" t="s">
        <v>29</v>
      </c>
      <c r="J9" s="77" t="s">
        <v>34</v>
      </c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8"/>
    </row>
    <row r="10" spans="1:27" s="5" customFormat="1" x14ac:dyDescent="0.25">
      <c r="A10" s="88"/>
      <c r="B10" s="87"/>
      <c r="C10" s="87"/>
      <c r="D10" s="87"/>
      <c r="E10" s="63" t="s">
        <v>3</v>
      </c>
      <c r="F10" s="87"/>
      <c r="G10" s="63" t="s">
        <v>4</v>
      </c>
      <c r="H10" s="63" t="s">
        <v>5</v>
      </c>
      <c r="I10" s="63" t="s">
        <v>28</v>
      </c>
      <c r="J10" s="63">
        <v>1</v>
      </c>
      <c r="K10" s="63">
        <v>2</v>
      </c>
      <c r="L10" s="63">
        <v>3</v>
      </c>
      <c r="M10" s="63">
        <v>4</v>
      </c>
      <c r="N10" s="63">
        <v>5</v>
      </c>
      <c r="O10" s="63">
        <v>6</v>
      </c>
      <c r="P10" s="63">
        <v>7</v>
      </c>
      <c r="Q10" s="63">
        <v>8</v>
      </c>
      <c r="R10" s="63">
        <v>9</v>
      </c>
      <c r="S10" s="63">
        <v>10</v>
      </c>
      <c r="T10" s="63">
        <v>11</v>
      </c>
      <c r="U10" s="63">
        <v>12</v>
      </c>
      <c r="V10" s="63">
        <v>13</v>
      </c>
      <c r="W10" s="63">
        <v>14</v>
      </c>
      <c r="X10" s="64">
        <v>15</v>
      </c>
      <c r="Y10" s="65" t="s">
        <v>25</v>
      </c>
      <c r="Z10" s="67" t="s">
        <v>26</v>
      </c>
      <c r="AA10" s="61" t="s">
        <v>61</v>
      </c>
    </row>
    <row r="11" spans="1:27" s="5" customFormat="1" x14ac:dyDescent="0.25">
      <c r="A11" s="88"/>
      <c r="B11" s="87"/>
      <c r="C11" s="87"/>
      <c r="D11" s="87"/>
      <c r="E11" s="63"/>
      <c r="F11" s="87"/>
      <c r="G11" s="63"/>
      <c r="H11" s="63"/>
      <c r="I11" s="63"/>
      <c r="J11" s="63"/>
      <c r="K11" s="63"/>
      <c r="L11" s="63"/>
      <c r="M11" s="63"/>
      <c r="N11" s="63"/>
      <c r="O11" s="63"/>
      <c r="P11" s="63"/>
      <c r="Q11" s="63"/>
      <c r="R11" s="63"/>
      <c r="S11" s="63"/>
      <c r="T11" s="63"/>
      <c r="U11" s="63"/>
      <c r="V11" s="63"/>
      <c r="W11" s="63"/>
      <c r="X11" s="64"/>
      <c r="Y11" s="66"/>
      <c r="Z11" s="68"/>
      <c r="AA11" s="62"/>
    </row>
    <row r="12" spans="1:27" s="5" customFormat="1" ht="32.1" customHeight="1" x14ac:dyDescent="0.25">
      <c r="A12" s="6" t="s">
        <v>6</v>
      </c>
      <c r="B12" s="2" t="s">
        <v>21</v>
      </c>
      <c r="C12" s="7" t="s">
        <v>60</v>
      </c>
      <c r="D12" s="38" t="s">
        <v>38</v>
      </c>
      <c r="E12" s="8">
        <v>200</v>
      </c>
      <c r="F12" s="25" t="s">
        <v>27</v>
      </c>
      <c r="G12" s="35" t="s">
        <v>93</v>
      </c>
      <c r="H12" s="35" t="s">
        <v>94</v>
      </c>
      <c r="I12" s="7" t="s">
        <v>30</v>
      </c>
      <c r="J12" s="20" t="s">
        <v>22</v>
      </c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1"/>
      <c r="Y12" s="34"/>
      <c r="Z12" s="22"/>
      <c r="AA12" s="37" t="s">
        <v>62</v>
      </c>
    </row>
    <row r="13" spans="1:27" s="5" customFormat="1" ht="32.1" customHeight="1" x14ac:dyDescent="0.25">
      <c r="A13" s="6" t="s">
        <v>43</v>
      </c>
      <c r="B13" s="2" t="s">
        <v>21</v>
      </c>
      <c r="C13" s="7"/>
      <c r="D13" s="38" t="s">
        <v>40</v>
      </c>
      <c r="E13" s="26">
        <f>C41</f>
        <v>382</v>
      </c>
      <c r="F13" s="25" t="s">
        <v>27</v>
      </c>
      <c r="G13" s="35" t="s">
        <v>93</v>
      </c>
      <c r="H13" s="35" t="s">
        <v>94</v>
      </c>
      <c r="I13" s="7" t="s">
        <v>30</v>
      </c>
      <c r="J13" s="20" t="s">
        <v>22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10"/>
      <c r="Y13" s="34"/>
      <c r="Z13" s="27"/>
      <c r="AA13" s="37" t="s">
        <v>62</v>
      </c>
    </row>
    <row r="14" spans="1:27" s="5" customFormat="1" ht="32.1" customHeight="1" x14ac:dyDescent="0.25">
      <c r="A14" s="6" t="s">
        <v>44</v>
      </c>
      <c r="B14" s="28" t="s">
        <v>21</v>
      </c>
      <c r="C14" s="7"/>
      <c r="D14" s="38" t="s">
        <v>38</v>
      </c>
      <c r="E14" s="26">
        <f>E12*4</f>
        <v>800</v>
      </c>
      <c r="F14" s="25" t="s">
        <v>27</v>
      </c>
      <c r="G14" s="36">
        <v>2025</v>
      </c>
      <c r="H14" s="36">
        <v>2028</v>
      </c>
      <c r="I14" s="29" t="s">
        <v>31</v>
      </c>
      <c r="J14" s="30"/>
      <c r="K14" s="30" t="s">
        <v>22</v>
      </c>
      <c r="L14" s="30" t="s">
        <v>22</v>
      </c>
      <c r="M14" s="30" t="s">
        <v>22</v>
      </c>
      <c r="N14" s="30" t="s">
        <v>22</v>
      </c>
      <c r="O14" s="30"/>
      <c r="P14" s="30"/>
      <c r="Q14" s="30"/>
      <c r="R14" s="30"/>
      <c r="S14" s="30"/>
      <c r="T14" s="30"/>
      <c r="U14" s="30"/>
      <c r="V14" s="30"/>
      <c r="W14" s="30"/>
      <c r="X14" s="31"/>
      <c r="Y14" s="34"/>
      <c r="Z14" s="27"/>
      <c r="AA14" s="37" t="s">
        <v>62</v>
      </c>
    </row>
    <row r="15" spans="1:27" s="5" customFormat="1" ht="32.1" customHeight="1" x14ac:dyDescent="0.25">
      <c r="A15" s="6" t="s">
        <v>45</v>
      </c>
      <c r="B15" s="28" t="s">
        <v>21</v>
      </c>
      <c r="C15" s="7"/>
      <c r="D15" s="38" t="s">
        <v>40</v>
      </c>
      <c r="E15" s="26">
        <f>E13*4</f>
        <v>1528</v>
      </c>
      <c r="F15" s="25" t="s">
        <v>27</v>
      </c>
      <c r="G15" s="36">
        <v>2025</v>
      </c>
      <c r="H15" s="36">
        <v>2028</v>
      </c>
      <c r="I15" s="29" t="s">
        <v>31</v>
      </c>
      <c r="J15" s="30"/>
      <c r="K15" s="30" t="s">
        <v>22</v>
      </c>
      <c r="L15" s="30" t="s">
        <v>22</v>
      </c>
      <c r="M15" s="30" t="s">
        <v>22</v>
      </c>
      <c r="N15" s="30" t="s">
        <v>22</v>
      </c>
      <c r="O15" s="9"/>
      <c r="P15" s="9"/>
      <c r="Q15" s="9"/>
      <c r="R15" s="9"/>
      <c r="S15" s="9"/>
      <c r="T15" s="9"/>
      <c r="U15" s="9"/>
      <c r="V15" s="9"/>
      <c r="W15" s="9"/>
      <c r="X15" s="10"/>
      <c r="Y15" s="34"/>
      <c r="Z15" s="22"/>
      <c r="AA15" s="37" t="s">
        <v>62</v>
      </c>
    </row>
    <row r="16" spans="1:27" s="5" customFormat="1" ht="45.75" customHeight="1" x14ac:dyDescent="0.25">
      <c r="A16" s="6" t="s">
        <v>46</v>
      </c>
      <c r="B16" s="52" t="s">
        <v>66</v>
      </c>
      <c r="C16" s="47" t="s">
        <v>67</v>
      </c>
      <c r="D16" s="38" t="s">
        <v>68</v>
      </c>
      <c r="E16" s="48">
        <v>3000</v>
      </c>
      <c r="F16" s="49" t="s">
        <v>39</v>
      </c>
      <c r="G16" s="36">
        <v>2025</v>
      </c>
      <c r="H16" s="36">
        <v>2028</v>
      </c>
      <c r="I16" s="29" t="s">
        <v>31</v>
      </c>
      <c r="J16" s="30"/>
      <c r="K16" s="30" t="s">
        <v>22</v>
      </c>
      <c r="L16" s="30" t="s">
        <v>22</v>
      </c>
      <c r="M16" s="30" t="s">
        <v>22</v>
      </c>
      <c r="N16" s="30" t="s">
        <v>22</v>
      </c>
      <c r="O16" s="9"/>
      <c r="P16" s="9"/>
      <c r="Q16" s="9"/>
      <c r="R16" s="9"/>
      <c r="S16" s="9"/>
      <c r="T16" s="9"/>
      <c r="U16" s="9"/>
      <c r="V16" s="9"/>
      <c r="W16" s="9"/>
      <c r="X16" s="10"/>
      <c r="Y16" s="54" t="s">
        <v>69</v>
      </c>
      <c r="Z16" s="50" t="s">
        <v>70</v>
      </c>
      <c r="AA16" s="37" t="s">
        <v>62</v>
      </c>
    </row>
    <row r="17" spans="1:27" s="5" customFormat="1" ht="45" x14ac:dyDescent="0.25">
      <c r="A17" s="6" t="s">
        <v>47</v>
      </c>
      <c r="B17" s="52" t="s">
        <v>71</v>
      </c>
      <c r="C17" s="47" t="s">
        <v>67</v>
      </c>
      <c r="D17" s="38" t="s">
        <v>68</v>
      </c>
      <c r="E17" s="48">
        <v>2600</v>
      </c>
      <c r="F17" s="49" t="s">
        <v>39</v>
      </c>
      <c r="G17" s="36">
        <v>2025</v>
      </c>
      <c r="H17" s="36">
        <v>2028</v>
      </c>
      <c r="I17" s="29" t="s">
        <v>31</v>
      </c>
      <c r="J17" s="30"/>
      <c r="K17" s="30" t="s">
        <v>22</v>
      </c>
      <c r="L17" s="30" t="s">
        <v>22</v>
      </c>
      <c r="M17" s="30" t="s">
        <v>22</v>
      </c>
      <c r="N17" s="30" t="s">
        <v>22</v>
      </c>
      <c r="O17" s="9"/>
      <c r="P17" s="9"/>
      <c r="Q17" s="9"/>
      <c r="R17" s="9"/>
      <c r="S17" s="9"/>
      <c r="T17" s="9"/>
      <c r="U17" s="9"/>
      <c r="V17" s="9"/>
      <c r="W17" s="9"/>
      <c r="X17" s="10"/>
      <c r="Y17" s="55" t="s">
        <v>72</v>
      </c>
      <c r="Z17" s="51" t="s">
        <v>73</v>
      </c>
      <c r="AA17" s="37" t="s">
        <v>62</v>
      </c>
    </row>
    <row r="18" spans="1:27" s="5" customFormat="1" ht="66" customHeight="1" x14ac:dyDescent="0.25">
      <c r="A18" s="6" t="s">
        <v>48</v>
      </c>
      <c r="B18" s="58" t="s">
        <v>57</v>
      </c>
      <c r="C18" s="47" t="s">
        <v>67</v>
      </c>
      <c r="D18" s="38" t="s">
        <v>68</v>
      </c>
      <c r="E18" s="45">
        <v>3900</v>
      </c>
      <c r="F18" s="44" t="s">
        <v>39</v>
      </c>
      <c r="G18" s="36">
        <v>2025</v>
      </c>
      <c r="H18" s="36">
        <v>2028</v>
      </c>
      <c r="I18" s="29" t="s">
        <v>31</v>
      </c>
      <c r="J18" s="30"/>
      <c r="K18" s="30" t="s">
        <v>22</v>
      </c>
      <c r="L18" s="30" t="s">
        <v>22</v>
      </c>
      <c r="M18" s="30" t="s">
        <v>22</v>
      </c>
      <c r="N18" s="30" t="s">
        <v>22</v>
      </c>
      <c r="O18" s="9"/>
      <c r="P18" s="9"/>
      <c r="Q18" s="9"/>
      <c r="R18" s="9"/>
      <c r="S18" s="9"/>
      <c r="T18" s="9"/>
      <c r="U18" s="9"/>
      <c r="V18" s="9"/>
      <c r="W18" s="9"/>
      <c r="X18" s="10"/>
      <c r="Y18" s="34" t="s">
        <v>42</v>
      </c>
      <c r="Z18" s="27" t="s">
        <v>56</v>
      </c>
      <c r="AA18" s="37" t="s">
        <v>62</v>
      </c>
    </row>
    <row r="19" spans="1:27" s="5" customFormat="1" ht="60" customHeight="1" x14ac:dyDescent="0.25">
      <c r="A19" s="6" t="s">
        <v>49</v>
      </c>
      <c r="B19" s="58" t="s">
        <v>57</v>
      </c>
      <c r="C19" s="47" t="s">
        <v>67</v>
      </c>
      <c r="D19" s="38" t="s">
        <v>68</v>
      </c>
      <c r="E19" s="46">
        <v>3900</v>
      </c>
      <c r="F19" s="44" t="s">
        <v>39</v>
      </c>
      <c r="G19" s="36">
        <v>2025</v>
      </c>
      <c r="H19" s="36">
        <v>2028</v>
      </c>
      <c r="I19" s="29" t="s">
        <v>31</v>
      </c>
      <c r="J19" s="30"/>
      <c r="K19" s="30" t="s">
        <v>22</v>
      </c>
      <c r="L19" s="30" t="s">
        <v>22</v>
      </c>
      <c r="M19" s="30" t="s">
        <v>22</v>
      </c>
      <c r="N19" s="30" t="s">
        <v>22</v>
      </c>
      <c r="O19" s="9"/>
      <c r="P19" s="9"/>
      <c r="Q19" s="9"/>
      <c r="R19" s="9"/>
      <c r="S19" s="9"/>
      <c r="T19" s="9"/>
      <c r="U19" s="9"/>
      <c r="V19" s="9"/>
      <c r="W19" s="9"/>
      <c r="X19" s="10"/>
      <c r="Y19" s="34" t="s">
        <v>42</v>
      </c>
      <c r="Z19" s="27" t="s">
        <v>58</v>
      </c>
      <c r="AA19" s="37" t="s">
        <v>62</v>
      </c>
    </row>
    <row r="20" spans="1:27" s="5" customFormat="1" ht="32.1" customHeight="1" x14ac:dyDescent="0.25">
      <c r="A20" s="6" t="s">
        <v>50</v>
      </c>
      <c r="B20" s="28" t="s">
        <v>21</v>
      </c>
      <c r="C20" s="7"/>
      <c r="D20" s="38" t="s">
        <v>38</v>
      </c>
      <c r="E20" s="23">
        <f>E12*10</f>
        <v>2000</v>
      </c>
      <c r="F20" s="25" t="s">
        <v>27</v>
      </c>
      <c r="G20" s="36">
        <v>2029</v>
      </c>
      <c r="H20" s="36">
        <v>2038</v>
      </c>
      <c r="I20" s="24" t="s">
        <v>32</v>
      </c>
      <c r="J20" s="20"/>
      <c r="K20" s="20"/>
      <c r="L20" s="20"/>
      <c r="M20" s="20"/>
      <c r="N20" s="20"/>
      <c r="O20" s="20" t="s">
        <v>22</v>
      </c>
      <c r="P20" s="20" t="s">
        <v>22</v>
      </c>
      <c r="Q20" s="20" t="s">
        <v>22</v>
      </c>
      <c r="R20" s="20" t="s">
        <v>22</v>
      </c>
      <c r="S20" s="20" t="s">
        <v>22</v>
      </c>
      <c r="T20" s="20" t="s">
        <v>22</v>
      </c>
      <c r="U20" s="20" t="s">
        <v>22</v>
      </c>
      <c r="V20" s="20" t="s">
        <v>22</v>
      </c>
      <c r="W20" s="20" t="s">
        <v>22</v>
      </c>
      <c r="X20" s="21" t="s">
        <v>22</v>
      </c>
      <c r="Y20" s="34"/>
      <c r="Z20" s="27"/>
      <c r="AA20" s="37" t="s">
        <v>62</v>
      </c>
    </row>
    <row r="21" spans="1:27" s="5" customFormat="1" ht="32.1" customHeight="1" x14ac:dyDescent="0.25">
      <c r="A21" s="6" t="s">
        <v>51</v>
      </c>
      <c r="B21" s="28" t="s">
        <v>21</v>
      </c>
      <c r="C21" s="7"/>
      <c r="D21" s="38" t="s">
        <v>40</v>
      </c>
      <c r="E21" s="23">
        <f>E13*10</f>
        <v>3820</v>
      </c>
      <c r="F21" s="25" t="s">
        <v>27</v>
      </c>
      <c r="G21" s="36">
        <v>2029</v>
      </c>
      <c r="H21" s="36">
        <v>2038</v>
      </c>
      <c r="I21" s="24" t="s">
        <v>32</v>
      </c>
      <c r="J21" s="20"/>
      <c r="K21" s="20"/>
      <c r="L21" s="20"/>
      <c r="M21" s="20"/>
      <c r="N21" s="20"/>
      <c r="O21" s="20" t="s">
        <v>22</v>
      </c>
      <c r="P21" s="20" t="s">
        <v>22</v>
      </c>
      <c r="Q21" s="20" t="s">
        <v>22</v>
      </c>
      <c r="R21" s="20" t="s">
        <v>22</v>
      </c>
      <c r="S21" s="20" t="s">
        <v>22</v>
      </c>
      <c r="T21" s="20" t="s">
        <v>22</v>
      </c>
      <c r="U21" s="20" t="s">
        <v>22</v>
      </c>
      <c r="V21" s="20" t="s">
        <v>22</v>
      </c>
      <c r="W21" s="20" t="s">
        <v>22</v>
      </c>
      <c r="X21" s="21" t="s">
        <v>22</v>
      </c>
      <c r="Y21" s="32"/>
      <c r="Z21" s="33"/>
      <c r="AA21" s="37" t="s">
        <v>62</v>
      </c>
    </row>
    <row r="22" spans="1:27" s="5" customFormat="1" ht="52.5" customHeight="1" x14ac:dyDescent="0.25">
      <c r="A22" s="6" t="s">
        <v>52</v>
      </c>
      <c r="B22" s="52" t="s">
        <v>66</v>
      </c>
      <c r="C22" s="47" t="s">
        <v>67</v>
      </c>
      <c r="D22" s="38" t="s">
        <v>68</v>
      </c>
      <c r="E22" s="48">
        <v>2600</v>
      </c>
      <c r="F22" s="49" t="s">
        <v>39</v>
      </c>
      <c r="G22" s="36">
        <v>2029</v>
      </c>
      <c r="H22" s="36">
        <v>2038</v>
      </c>
      <c r="I22" s="24" t="s">
        <v>32</v>
      </c>
      <c r="J22" s="20"/>
      <c r="K22" s="20"/>
      <c r="L22" s="20"/>
      <c r="M22" s="20"/>
      <c r="N22" s="20"/>
      <c r="O22" s="20" t="s">
        <v>22</v>
      </c>
      <c r="P22" s="20" t="s">
        <v>22</v>
      </c>
      <c r="Q22" s="20" t="s">
        <v>22</v>
      </c>
      <c r="R22" s="20" t="s">
        <v>22</v>
      </c>
      <c r="S22" s="20" t="s">
        <v>22</v>
      </c>
      <c r="T22" s="20" t="s">
        <v>22</v>
      </c>
      <c r="U22" s="20" t="s">
        <v>22</v>
      </c>
      <c r="V22" s="20" t="s">
        <v>22</v>
      </c>
      <c r="W22" s="20" t="s">
        <v>22</v>
      </c>
      <c r="X22" s="21" t="s">
        <v>22</v>
      </c>
      <c r="Y22" s="54" t="s">
        <v>69</v>
      </c>
      <c r="Z22" s="50" t="s">
        <v>70</v>
      </c>
      <c r="AA22" s="37" t="s">
        <v>62</v>
      </c>
    </row>
    <row r="23" spans="1:27" s="5" customFormat="1" ht="52.5" customHeight="1" x14ac:dyDescent="0.25">
      <c r="A23" s="6" t="s">
        <v>53</v>
      </c>
      <c r="B23" s="52" t="s">
        <v>71</v>
      </c>
      <c r="C23" s="47" t="s">
        <v>67</v>
      </c>
      <c r="D23" s="38" t="s">
        <v>68</v>
      </c>
      <c r="E23" s="48">
        <v>2600</v>
      </c>
      <c r="F23" s="49" t="s">
        <v>39</v>
      </c>
      <c r="G23" s="36">
        <v>2029</v>
      </c>
      <c r="H23" s="36">
        <v>2038</v>
      </c>
      <c r="I23" s="24" t="s">
        <v>32</v>
      </c>
      <c r="J23" s="20"/>
      <c r="K23" s="20"/>
      <c r="L23" s="20"/>
      <c r="M23" s="20"/>
      <c r="N23" s="20"/>
      <c r="O23" s="20" t="s">
        <v>22</v>
      </c>
      <c r="P23" s="20" t="s">
        <v>22</v>
      </c>
      <c r="Q23" s="20" t="s">
        <v>22</v>
      </c>
      <c r="R23" s="20" t="s">
        <v>22</v>
      </c>
      <c r="S23" s="20" t="s">
        <v>22</v>
      </c>
      <c r="T23" s="20" t="s">
        <v>22</v>
      </c>
      <c r="U23" s="20" t="s">
        <v>22</v>
      </c>
      <c r="V23" s="20" t="s">
        <v>22</v>
      </c>
      <c r="W23" s="20" t="s">
        <v>22</v>
      </c>
      <c r="X23" s="21" t="s">
        <v>22</v>
      </c>
      <c r="Y23" s="55" t="s">
        <v>72</v>
      </c>
      <c r="Z23" s="51" t="s">
        <v>73</v>
      </c>
      <c r="AA23" s="37" t="s">
        <v>62</v>
      </c>
    </row>
    <row r="24" spans="1:27" s="5" customFormat="1" ht="52.5" customHeight="1" x14ac:dyDescent="0.25">
      <c r="A24" s="6" t="s">
        <v>54</v>
      </c>
      <c r="B24" s="52" t="s">
        <v>74</v>
      </c>
      <c r="C24" s="53" t="s">
        <v>67</v>
      </c>
      <c r="D24" s="38" t="s">
        <v>68</v>
      </c>
      <c r="E24" s="48">
        <v>10000</v>
      </c>
      <c r="F24" s="56" t="s">
        <v>39</v>
      </c>
      <c r="G24" s="36">
        <v>2029</v>
      </c>
      <c r="H24" s="36">
        <v>2038</v>
      </c>
      <c r="I24" s="24" t="s">
        <v>32</v>
      </c>
      <c r="J24" s="20"/>
      <c r="K24" s="20"/>
      <c r="L24" s="20"/>
      <c r="M24" s="20"/>
      <c r="N24" s="20"/>
      <c r="O24" s="20" t="s">
        <v>22</v>
      </c>
      <c r="P24" s="20" t="s">
        <v>22</v>
      </c>
      <c r="Q24" s="20" t="s">
        <v>22</v>
      </c>
      <c r="R24" s="20" t="s">
        <v>22</v>
      </c>
      <c r="S24" s="20" t="s">
        <v>22</v>
      </c>
      <c r="T24" s="20" t="s">
        <v>22</v>
      </c>
      <c r="U24" s="20" t="s">
        <v>22</v>
      </c>
      <c r="V24" s="20" t="s">
        <v>22</v>
      </c>
      <c r="W24" s="20" t="s">
        <v>22</v>
      </c>
      <c r="X24" s="21" t="s">
        <v>22</v>
      </c>
      <c r="Y24" s="55" t="s">
        <v>75</v>
      </c>
      <c r="Z24" s="51" t="s">
        <v>76</v>
      </c>
      <c r="AA24" s="37" t="s">
        <v>62</v>
      </c>
    </row>
    <row r="25" spans="1:27" s="5" customFormat="1" ht="52.5" customHeight="1" x14ac:dyDescent="0.25">
      <c r="A25" s="6" t="s">
        <v>77</v>
      </c>
      <c r="B25" s="51" t="s">
        <v>78</v>
      </c>
      <c r="C25" s="47" t="s">
        <v>67</v>
      </c>
      <c r="D25" s="38" t="s">
        <v>68</v>
      </c>
      <c r="E25" s="57">
        <v>6500</v>
      </c>
      <c r="F25" s="49" t="s">
        <v>39</v>
      </c>
      <c r="G25" s="36">
        <v>2029</v>
      </c>
      <c r="H25" s="36">
        <v>2038</v>
      </c>
      <c r="I25" s="24" t="s">
        <v>32</v>
      </c>
      <c r="J25" s="20"/>
      <c r="K25" s="20"/>
      <c r="L25" s="20"/>
      <c r="M25" s="20"/>
      <c r="N25" s="20"/>
      <c r="O25" s="20" t="s">
        <v>22</v>
      </c>
      <c r="P25" s="20" t="s">
        <v>22</v>
      </c>
      <c r="Q25" s="20" t="s">
        <v>22</v>
      </c>
      <c r="R25" s="20" t="s">
        <v>22</v>
      </c>
      <c r="S25" s="20" t="s">
        <v>22</v>
      </c>
      <c r="T25" s="20" t="s">
        <v>22</v>
      </c>
      <c r="U25" s="20" t="s">
        <v>22</v>
      </c>
      <c r="V25" s="20" t="s">
        <v>22</v>
      </c>
      <c r="W25" s="20" t="s">
        <v>22</v>
      </c>
      <c r="X25" s="21" t="s">
        <v>22</v>
      </c>
      <c r="Y25" s="55" t="s">
        <v>79</v>
      </c>
      <c r="Z25" s="51" t="s">
        <v>80</v>
      </c>
      <c r="AA25" s="37" t="s">
        <v>62</v>
      </c>
    </row>
    <row r="26" spans="1:27" s="5" customFormat="1" ht="52.5" customHeight="1" x14ac:dyDescent="0.25">
      <c r="A26" s="6" t="s">
        <v>81</v>
      </c>
      <c r="B26" s="51" t="s">
        <v>82</v>
      </c>
      <c r="C26" s="47" t="s">
        <v>67</v>
      </c>
      <c r="D26" s="38" t="s">
        <v>68</v>
      </c>
      <c r="E26" s="57">
        <v>13000</v>
      </c>
      <c r="F26" s="49" t="s">
        <v>39</v>
      </c>
      <c r="G26" s="36">
        <v>2029</v>
      </c>
      <c r="H26" s="36">
        <v>2038</v>
      </c>
      <c r="I26" s="24" t="s">
        <v>32</v>
      </c>
      <c r="J26" s="20"/>
      <c r="K26" s="20"/>
      <c r="L26" s="20"/>
      <c r="M26" s="20"/>
      <c r="N26" s="20"/>
      <c r="O26" s="20" t="s">
        <v>22</v>
      </c>
      <c r="P26" s="20" t="s">
        <v>22</v>
      </c>
      <c r="Q26" s="20" t="s">
        <v>22</v>
      </c>
      <c r="R26" s="20" t="s">
        <v>22</v>
      </c>
      <c r="S26" s="20" t="s">
        <v>22</v>
      </c>
      <c r="T26" s="20" t="s">
        <v>22</v>
      </c>
      <c r="U26" s="20" t="s">
        <v>22</v>
      </c>
      <c r="V26" s="20" t="s">
        <v>22</v>
      </c>
      <c r="W26" s="20" t="s">
        <v>22</v>
      </c>
      <c r="X26" s="21" t="s">
        <v>22</v>
      </c>
      <c r="Y26" s="55" t="s">
        <v>83</v>
      </c>
      <c r="Z26" s="51" t="s">
        <v>84</v>
      </c>
      <c r="AA26" s="37" t="s">
        <v>62</v>
      </c>
    </row>
    <row r="27" spans="1:27" s="5" customFormat="1" ht="52.5" customHeight="1" x14ac:dyDescent="0.25">
      <c r="A27" s="6" t="s">
        <v>85</v>
      </c>
      <c r="B27" s="58" t="s">
        <v>91</v>
      </c>
      <c r="C27" s="47" t="s">
        <v>67</v>
      </c>
      <c r="D27" s="38" t="s">
        <v>68</v>
      </c>
      <c r="E27" s="57">
        <v>2000</v>
      </c>
      <c r="F27" s="49" t="s">
        <v>39</v>
      </c>
      <c r="G27" s="36">
        <v>2029</v>
      </c>
      <c r="H27" s="36">
        <v>2038</v>
      </c>
      <c r="I27" s="24" t="s">
        <v>32</v>
      </c>
      <c r="J27" s="20"/>
      <c r="K27" s="20"/>
      <c r="L27" s="20"/>
      <c r="M27" s="20"/>
      <c r="N27" s="20"/>
      <c r="O27" s="20" t="s">
        <v>22</v>
      </c>
      <c r="P27" s="20" t="s">
        <v>22</v>
      </c>
      <c r="Q27" s="20" t="s">
        <v>22</v>
      </c>
      <c r="R27" s="20" t="s">
        <v>22</v>
      </c>
      <c r="S27" s="20" t="s">
        <v>22</v>
      </c>
      <c r="T27" s="20" t="s">
        <v>22</v>
      </c>
      <c r="U27" s="20" t="s">
        <v>22</v>
      </c>
      <c r="V27" s="20" t="s">
        <v>22</v>
      </c>
      <c r="W27" s="20" t="s">
        <v>22</v>
      </c>
      <c r="X27" s="21" t="s">
        <v>22</v>
      </c>
      <c r="Y27" s="55" t="s">
        <v>87</v>
      </c>
      <c r="Z27" s="58" t="s">
        <v>86</v>
      </c>
      <c r="AA27" s="37" t="s">
        <v>62</v>
      </c>
    </row>
    <row r="28" spans="1:27" s="5" customFormat="1" ht="52.5" customHeight="1" x14ac:dyDescent="0.25">
      <c r="A28" s="6" t="s">
        <v>88</v>
      </c>
      <c r="B28" s="59" t="s">
        <v>90</v>
      </c>
      <c r="C28" s="47" t="s">
        <v>67</v>
      </c>
      <c r="D28" s="38" t="s">
        <v>68</v>
      </c>
      <c r="E28" s="60">
        <v>2000</v>
      </c>
      <c r="F28" s="49" t="s">
        <v>39</v>
      </c>
      <c r="G28" s="36">
        <v>2029</v>
      </c>
      <c r="H28" s="36">
        <v>2038</v>
      </c>
      <c r="I28" s="24" t="s">
        <v>32</v>
      </c>
      <c r="J28" s="20"/>
      <c r="K28" s="20"/>
      <c r="L28" s="20"/>
      <c r="M28" s="20"/>
      <c r="N28" s="20"/>
      <c r="O28" s="20" t="s">
        <v>22</v>
      </c>
      <c r="P28" s="20" t="s">
        <v>22</v>
      </c>
      <c r="Q28" s="20" t="s">
        <v>22</v>
      </c>
      <c r="R28" s="20" t="s">
        <v>22</v>
      </c>
      <c r="S28" s="20" t="s">
        <v>22</v>
      </c>
      <c r="T28" s="20" t="s">
        <v>22</v>
      </c>
      <c r="U28" s="20" t="s">
        <v>22</v>
      </c>
      <c r="V28" s="20" t="s">
        <v>22</v>
      </c>
      <c r="W28" s="20" t="s">
        <v>22</v>
      </c>
      <c r="X28" s="21" t="s">
        <v>22</v>
      </c>
      <c r="Y28" s="55" t="s">
        <v>87</v>
      </c>
      <c r="Z28" s="59" t="s">
        <v>89</v>
      </c>
      <c r="AA28" s="37" t="s">
        <v>62</v>
      </c>
    </row>
    <row r="29" spans="1:27" s="5" customFormat="1" ht="32.1" customHeight="1" x14ac:dyDescent="0.25">
      <c r="A29" s="11"/>
      <c r="B29" s="12"/>
      <c r="C29" s="12"/>
      <c r="D29" s="13"/>
      <c r="E29" s="13"/>
      <c r="F29" s="14"/>
      <c r="G29" s="13"/>
      <c r="H29" s="13"/>
      <c r="I29" s="13"/>
    </row>
    <row r="30" spans="1:27" s="5" customFormat="1" ht="51" customHeight="1" x14ac:dyDescent="0.25">
      <c r="A30" s="15"/>
      <c r="B30" s="1" t="s">
        <v>19</v>
      </c>
      <c r="C30" s="1" t="s">
        <v>20</v>
      </c>
      <c r="D30" s="13"/>
      <c r="E30" s="13"/>
      <c r="F30" s="14"/>
      <c r="G30" s="13"/>
      <c r="H30" s="13"/>
      <c r="I30" s="13"/>
    </row>
    <row r="31" spans="1:27" s="5" customFormat="1" ht="32.1" customHeight="1" x14ac:dyDescent="0.25">
      <c r="A31" s="16" t="s">
        <v>14</v>
      </c>
      <c r="B31" s="17">
        <f>C42</f>
        <v>582</v>
      </c>
      <c r="C31" s="17">
        <f>C42</f>
        <v>582</v>
      </c>
      <c r="D31" s="13"/>
      <c r="E31" s="13"/>
      <c r="F31" s="13"/>
      <c r="G31" s="13"/>
      <c r="H31" s="13"/>
      <c r="I31" s="13"/>
    </row>
    <row r="32" spans="1:27" s="5" customFormat="1" ht="32.1" customHeight="1" x14ac:dyDescent="0.25">
      <c r="A32" s="16" t="s">
        <v>15</v>
      </c>
      <c r="B32" s="17">
        <f>SUM(E14:E19)</f>
        <v>15728</v>
      </c>
      <c r="C32" s="17">
        <f>C31*4</f>
        <v>2328</v>
      </c>
      <c r="D32" s="13"/>
      <c r="E32" s="13"/>
      <c r="F32" s="13"/>
      <c r="G32" s="13"/>
      <c r="H32" s="13"/>
      <c r="I32" s="13"/>
    </row>
    <row r="33" spans="1:9" s="5" customFormat="1" ht="32.1" customHeight="1" thickBot="1" x14ac:dyDescent="0.3">
      <c r="A33" s="18" t="s">
        <v>16</v>
      </c>
      <c r="B33" s="19">
        <f>SUM(E20:E28)</f>
        <v>44520</v>
      </c>
      <c r="C33" s="19">
        <v>5750</v>
      </c>
      <c r="D33" s="13"/>
      <c r="E33" s="13"/>
      <c r="F33" s="13"/>
      <c r="G33" s="13"/>
      <c r="H33" s="13"/>
      <c r="I33" s="13"/>
    </row>
    <row r="34" spans="1:9" s="5" customFormat="1" x14ac:dyDescent="0.25"/>
    <row r="35" spans="1:9" s="5" customFormat="1" x14ac:dyDescent="0.25">
      <c r="A35" s="74" t="s">
        <v>10</v>
      </c>
      <c r="B35" s="74"/>
      <c r="C35" s="74"/>
      <c r="D35" s="13"/>
      <c r="E35" s="13"/>
    </row>
    <row r="36" spans="1:9" s="5" customFormat="1" x14ac:dyDescent="0.25">
      <c r="A36" s="74" t="s">
        <v>11</v>
      </c>
      <c r="B36" s="74"/>
      <c r="C36" s="74"/>
      <c r="D36" s="13"/>
      <c r="E36" s="13"/>
    </row>
    <row r="37" spans="1:9" s="5" customFormat="1" ht="29.25" customHeight="1" x14ac:dyDescent="0.25">
      <c r="A37" s="74" t="s">
        <v>18</v>
      </c>
      <c r="B37" s="74"/>
      <c r="C37" s="74"/>
      <c r="D37" s="4"/>
      <c r="E37" s="4"/>
    </row>
    <row r="38" spans="1:9" s="5" customFormat="1" x14ac:dyDescent="0.25">
      <c r="A38" s="75" t="s">
        <v>23</v>
      </c>
      <c r="B38" s="75"/>
      <c r="C38" s="75"/>
    </row>
    <row r="39" spans="1:9" s="5" customFormat="1" x14ac:dyDescent="0.25">
      <c r="A39" s="39"/>
      <c r="B39" s="42" t="s">
        <v>65</v>
      </c>
      <c r="C39" s="41"/>
    </row>
    <row r="40" spans="1:9" s="5" customFormat="1" x14ac:dyDescent="0.25">
      <c r="B40" s="40" t="s">
        <v>63</v>
      </c>
      <c r="C40" s="41">
        <v>200</v>
      </c>
    </row>
    <row r="41" spans="1:9" s="5" customFormat="1" x14ac:dyDescent="0.25">
      <c r="B41" s="40" t="s">
        <v>64</v>
      </c>
      <c r="C41" s="41">
        <v>382</v>
      </c>
    </row>
    <row r="42" spans="1:9" s="5" customFormat="1" x14ac:dyDescent="0.25">
      <c r="B42" s="40"/>
      <c r="C42" s="41">
        <f>SUM(C40:C41)</f>
        <v>582</v>
      </c>
    </row>
    <row r="43" spans="1:9" x14ac:dyDescent="0.25">
      <c r="B43" s="40"/>
      <c r="C43" s="41"/>
    </row>
    <row r="44" spans="1:9" x14ac:dyDescent="0.25">
      <c r="B44" s="40"/>
      <c r="C44" s="41"/>
    </row>
    <row r="45" spans="1:9" x14ac:dyDescent="0.25">
      <c r="B45" s="40"/>
      <c r="C45" s="41"/>
    </row>
    <row r="46" spans="1:9" x14ac:dyDescent="0.25">
      <c r="B46" s="42"/>
      <c r="C46" s="43"/>
    </row>
    <row r="47" spans="1:9" x14ac:dyDescent="0.25">
      <c r="B47" s="42"/>
      <c r="C47" s="43"/>
    </row>
    <row r="48" spans="1:9" x14ac:dyDescent="0.25">
      <c r="B48" s="42"/>
      <c r="C48" s="43"/>
    </row>
  </sheetData>
  <mergeCells count="46">
    <mergeCell ref="A1:X1"/>
    <mergeCell ref="A2:X2"/>
    <mergeCell ref="E10:E11"/>
    <mergeCell ref="J10:J11"/>
    <mergeCell ref="A7:E7"/>
    <mergeCell ref="F9:F11"/>
    <mergeCell ref="G9:H9"/>
    <mergeCell ref="A9:A11"/>
    <mergeCell ref="B9:B11"/>
    <mergeCell ref="C9:C11"/>
    <mergeCell ref="D9:D11"/>
    <mergeCell ref="L10:L11"/>
    <mergeCell ref="M10:M11"/>
    <mergeCell ref="N10:N11"/>
    <mergeCell ref="A5:E5"/>
    <mergeCell ref="F5:X5"/>
    <mergeCell ref="A37:C37"/>
    <mergeCell ref="A38:C38"/>
    <mergeCell ref="K10:K11"/>
    <mergeCell ref="R10:R11"/>
    <mergeCell ref="F3:X3"/>
    <mergeCell ref="F4:X4"/>
    <mergeCell ref="F7:X7"/>
    <mergeCell ref="A8:X8"/>
    <mergeCell ref="J9:X9"/>
    <mergeCell ref="A4:E4"/>
    <mergeCell ref="G10:G11"/>
    <mergeCell ref="H10:H11"/>
    <mergeCell ref="A3:E3"/>
    <mergeCell ref="A35:C35"/>
    <mergeCell ref="A36:C36"/>
    <mergeCell ref="I10:I11"/>
    <mergeCell ref="A6:E6"/>
    <mergeCell ref="F6:X6"/>
    <mergeCell ref="O10:O11"/>
    <mergeCell ref="P10:P11"/>
    <mergeCell ref="Q10:Q11"/>
    <mergeCell ref="S10:S11"/>
    <mergeCell ref="T10:T11"/>
    <mergeCell ref="AA10:AA11"/>
    <mergeCell ref="U10:U11"/>
    <mergeCell ref="V10:V11"/>
    <mergeCell ref="W10:W11"/>
    <mergeCell ref="X10:X11"/>
    <mergeCell ref="Y10:Y11"/>
    <mergeCell ref="Z10:Z11"/>
  </mergeCells>
  <phoneticPr fontId="11" type="noConversion"/>
  <pageMargins left="0.7" right="0.7" top="0.75" bottom="0.75" header="0.3" footer="0.3"/>
  <pageSetup paperSize="8" scale="33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VN4-IV felújítás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Bakos-Mocselini Judit</cp:lastModifiedBy>
  <cp:lastPrinted>2017-06-26T11:28:20Z</cp:lastPrinted>
  <dcterms:created xsi:type="dcterms:W3CDTF">2014-07-29T15:02:32Z</dcterms:created>
  <dcterms:modified xsi:type="dcterms:W3CDTF">2023-07-21T10:21:06Z</dcterms:modified>
</cp:coreProperties>
</file>